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ical\Downloads\drive-download-20221010T193532Z-001\JUNIO\"/>
    </mc:Choice>
  </mc:AlternateContent>
  <xr:revisionPtr revIDLastSave="0" documentId="8_{7FE7337D-3ADA-466B-9CD3-D216552C2571}" xr6:coauthVersionLast="47" xr6:coauthVersionMax="47" xr10:uidLastSave="{00000000-0000-0000-0000-000000000000}"/>
  <workbookProtection workbookAlgorithmName="SHA-512" workbookHashValue="241TPzsyySo1BuPByD5r4Lo6L0nJ+oX414qgcwVLbVlaIP3oOaIV+cD8AkMQOwTHBTDho19spt1EMqI4KHEnOg==" workbookSaltValue="gxDbESvQm3ylkSxR5pJaCw==" workbookSpinCount="100000" lockStructure="1"/>
  <bookViews>
    <workbookView xWindow="-110" yWindow="-110" windowWidth="19420" windowHeight="10300" xr2:uid="{00000000-000D-0000-FFFF-FFFF00000000}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X416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520" i="1"/>
  <c r="AY530" i="1"/>
  <c r="AY507" i="1" s="1"/>
  <c r="AY119" i="1"/>
  <c r="AY118" i="1" s="1"/>
  <c r="AX19" i="1"/>
  <c r="AX8" i="1" s="1"/>
  <c r="AY73" i="1"/>
  <c r="AY72" i="1" s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X118" i="1" s="1"/>
  <c r="AY328" i="1"/>
  <c r="AY374" i="1"/>
  <c r="AY373" i="1" s="1"/>
  <c r="AY448" i="1"/>
  <c r="AY447" i="1" s="1"/>
  <c r="AX508" i="1"/>
  <c r="AX102" i="1"/>
  <c r="AY489" i="1"/>
  <c r="AX72" i="1"/>
  <c r="AY416" i="1"/>
  <c r="AX447" i="1"/>
  <c r="AY391" i="1"/>
  <c r="AY436" i="1"/>
  <c r="AX507" i="1" l="1"/>
  <c r="AY477" i="1"/>
  <c r="AX453" i="1"/>
  <c r="AY454" i="1"/>
  <c r="AY453" i="1" s="1"/>
  <c r="AY287" i="1"/>
  <c r="AX287" i="1"/>
  <c r="AY222" i="1"/>
  <c r="AY187" i="1"/>
  <c r="AX187" i="1"/>
  <c r="AY161" i="1"/>
  <c r="AX117" i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184" i="1"/>
  <c r="AY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<sst xmlns="http://schemas.openxmlformats.org/spreadsheetml/2006/main" count="1086" uniqueCount="1067">
  <si>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</si>
  <si>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</si>
  <si>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</si>
  <si>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</si>
  <si>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</si>
  <si>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</si>
  <si>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</si>
  <si>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</si>
  <si>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</si>
  <si>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</si>
  <si>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</si>
  <si>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</si>
  <si>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</si>
  <si>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</si>
  <si>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</si>
  <si>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</si>
  <si>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</si>
  <si>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</si>
  <si>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</si>
  <si>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</si>
  <si>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</si>
  <si>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</si>
  <si>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</si>
  <si>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</si>
  <si>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</si>
  <si>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</si>
  <si>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</si>
  <si>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</si>
  <si>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</si>
  <si>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</si>
  <si>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</si>
  <si>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</si>
  <si>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</si>
  <si>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</si>
  <si>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</si>
  <si>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</si>
  <si>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</si>
  <si>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</si>
  <si>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</si>
  <si>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</si>
  <si>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</si>
  <si>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</si>
  <si>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</si>
  <si>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</si>
  <si>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</si>
  <si>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</si>
  <si>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</si>
  <si>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</si>
  <si>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</si>
  <si>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</si>
  <si>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</si>
  <si>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</si>
  <si>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</si>
  <si>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</si>
  <si>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</si>
  <si>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</si>
  <si>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</si>
  <si>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</si>
  <si>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</si>
  <si>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</si>
  <si>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</si>
  <si>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</si>
  <si>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</si>
  <si>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</si>
  <si>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</si>
  <si>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</si>
  <si>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</si>
  <si>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</si>
  <si>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</si>
  <si>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</si>
  <si>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</si>
  <si>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</si>
  <si>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</si>
  <si>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</si>
  <si>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</si>
  <si>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</si>
  <si>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</si>
  <si>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</si>
  <si>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</si>
  <si>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</si>
  <si>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</si>
  <si>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</si>
  <si>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</si>
  <si>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</si>
  <si>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</si>
  <si>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</si>
  <si>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</si>
  <si>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</si>
  <si>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</si>
  <si>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</si>
  <si>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</si>
  <si>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</si>
  <si>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</si>
  <si>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</si>
  <si>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</si>
  <si>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</si>
  <si>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</si>
  <si>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</si>
  <si>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</si>
  <si>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</si>
  <si>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</si>
  <si>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</si>
  <si>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</si>
  <si>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</si>
  <si>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</si>
  <si>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</si>
  <si>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</si>
  <si>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</si>
  <si>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</si>
  <si>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</si>
  <si>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</si>
  <si>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</si>
  <si>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</si>
  <si>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</si>
  <si>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</si>
  <si>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</si>
  <si>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</si>
  <si>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</si>
  <si>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</si>
  <si>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</si>
  <si>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</si>
  <si>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</si>
  <si>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</si>
  <si>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</si>
  <si>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</si>
  <si>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</si>
  <si>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</si>
  <si>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</si>
  <si>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</si>
  <si>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</si>
  <si>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</si>
  <si>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</si>
  <si>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</si>
  <si>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</si>
  <si>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</si>
  <si>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</si>
  <si>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</si>
  <si>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</si>
  <si>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</si>
  <si>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</si>
  <si>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</si>
  <si>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</si>
  <si>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</si>
  <si>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</si>
  <si>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</si>
  <si>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</si>
  <si>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</si>
  <si>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</si>
  <si>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</si>
  <si>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</si>
  <si>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</si>
  <si>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</si>
  <si>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</si>
  <si>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</si>
  <si>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</si>
  <si>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</si>
  <si>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</si>
  <si>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</si>
  <si>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</si>
  <si>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</si>
  <si>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</si>
  <si>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</si>
  <si>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</si>
  <si>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</si>
  <si>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</si>
  <si>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</si>
  <si>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</si>
  <si>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</si>
  <si>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</si>
  <si>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</si>
  <si>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</si>
  <si>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</si>
  <si>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</si>
  <si>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</si>
  <si>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</si>
  <si>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</si>
  <si>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</si>
  <si>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</si>
  <si>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</si>
  <si>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</si>
  <si>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</si>
  <si>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</si>
  <si>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</si>
  <si>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</si>
  <si>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</si>
  <si>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</si>
  <si>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</si>
  <si>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</si>
  <si>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</si>
  <si>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</si>
  <si>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</si>
  <si>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</si>
  <si>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</si>
  <si>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</si>
  <si>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</si>
  <si>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</si>
  <si>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</si>
  <si>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</si>
  <si>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</si>
  <si>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</si>
  <si>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</si>
  <si>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</si>
  <si>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</si>
  <si>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</si>
  <si>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</si>
  <si>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</si>
  <si>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</si>
  <si>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</si>
  <si>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</si>
  <si>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</si>
  <si>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</si>
  <si>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</si>
  <si>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</si>
  <si>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</si>
  <si>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</si>
  <si>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</si>
  <si>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</si>
  <si>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</si>
  <si>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</si>
  <si>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</si>
  <si>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</si>
  <si>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</si>
  <si>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</si>
  <si>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</si>
  <si>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</si>
  <si>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</si>
  <si>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</si>
  <si>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</si>
  <si>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</si>
  <si>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</si>
  <si>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</si>
  <si>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</si>
  <si>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</si>
  <si>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</si>
  <si>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</si>
  <si>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</si>
  <si>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</si>
  <si>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</si>
  <si>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</si>
  <si>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</si>
  <si>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</si>
  <si>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</si>
  <si>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</si>
  <si>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</si>
  <si>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</si>
  <si>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</si>
  <si>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</si>
  <si>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</si>
  <si>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</si>
  <si>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</si>
  <si>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</si>
  <si>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</si>
  <si>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</si>
  <si>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</si>
  <si>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</si>
  <si>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</si>
  <si>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</si>
  <si>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</si>
  <si>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</si>
  <si>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</si>
  <si>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</si>
  <si>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</si>
  <si>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</si>
  <si>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</si>
  <si>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</si>
  <si>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</si>
  <si>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</si>
  <si>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</si>
  <si>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</si>
  <si>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</si>
  <si>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</si>
  <si>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</si>
  <si>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</si>
  <si>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</si>
  <si>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</si>
  <si>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</si>
  <si>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</si>
  <si>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</si>
  <si>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</si>
  <si>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</si>
  <si>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</si>
  <si>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</si>
  <si>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</si>
  <si>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</si>
  <si>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</si>
  <si>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</si>
  <si>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</si>
  <si>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</si>
  <si>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</si>
  <si>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</si>
  <si>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</si>
  <si>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</si>
  <si>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</si>
  <si>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</si>
  <si>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</si>
  <si>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</si>
  <si>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</si>
  <si>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</si>
  <si>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</si>
  <si>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</si>
  <si>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</si>
  <si>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</si>
  <si>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</si>
  <si>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</si>
  <si>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</si>
  <si>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</si>
  <si>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</si>
  <si>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</si>
  <si>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</si>
  <si>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</si>
  <si>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</si>
  <si>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</si>
  <si>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</si>
  <si>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</si>
  <si>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</si>
  <si>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</si>
  <si>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</si>
  <si>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</si>
  <si>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</si>
  <si>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</si>
  <si>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</si>
  <si>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</si>
  <si>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</si>
  <si>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</si>
  <si>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</si>
  <si>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</si>
  <si>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</si>
  <si>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</si>
  <si>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</si>
  <si>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</si>
  <si>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</si>
  <si>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</si>
  <si>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</si>
  <si>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</si>
  <si>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</si>
  <si>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</si>
  <si>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</si>
  <si>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</si>
  <si>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</si>
  <si>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</si>
  <si>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</si>
  <si>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</si>
  <si>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</si>
  <si>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</si>
  <si>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</si>
  <si>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</si>
  <si>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</si>
  <si>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</si>
  <si>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</si>
  <si>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</si>
  <si>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</si>
  <si>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</si>
  <si>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</si>
  <si>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</si>
  <si>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</si>
  <si>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</si>
  <si>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</si>
  <si>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</si>
  <si>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</si>
  <si>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</si>
  <si>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</si>
  <si>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</si>
  <si>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</si>
  <si>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</si>
  <si>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</si>
  <si>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</si>
  <si>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</si>
  <si>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</si>
  <si>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</si>
  <si>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</si>
  <si>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</si>
  <si>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</si>
  <si>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</si>
  <si>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</si>
  <si>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</si>
  <si>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</si>
  <si>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</si>
  <si>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</si>
  <si>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</si>
  <si>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</si>
  <si>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</si>
  <si>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</si>
  <si>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</si>
  <si>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</si>
  <si>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</si>
  <si>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</si>
  <si>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</si>
  <si>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</si>
  <si>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</si>
  <si>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</si>
  <si>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</si>
  <si>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</si>
  <si>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</si>
  <si>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</si>
  <si>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</si>
  <si>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</si>
  <si>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</si>
  <si>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</si>
  <si>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</si>
  <si>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</si>
  <si>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</si>
  <si>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</si>
  <si>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</si>
  <si>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</si>
  <si>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</si>
  <si>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</si>
  <si>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</si>
  <si>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</si>
  <si>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</si>
  <si>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</si>
  <si>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</si>
  <si>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</si>
  <si>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</si>
  <si>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</si>
  <si>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</si>
  <si>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</si>
  <si>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</si>
  <si>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</si>
  <si>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</si>
  <si>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</si>
  <si>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</si>
  <si>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</si>
  <si>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</si>
  <si>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</si>
  <si>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</si>
  <si>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</si>
  <si>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</si>
  <si>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</si>
  <si>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</si>
  <si>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</si>
  <si>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</si>
  <si>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</si>
  <si>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</si>
  <si>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</si>
  <si>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</si>
  <si>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</si>
  <si>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</si>
  <si>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</si>
  <si>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</si>
  <si>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</si>
  <si>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</si>
  <si>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</si>
  <si>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</si>
  <si>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</si>
  <si>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</si>
  <si>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</si>
  <si>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</si>
  <si>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</si>
  <si>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</si>
  <si>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</si>
  <si>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</si>
  <si>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</si>
  <si>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</si>
  <si>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</si>
  <si>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</si>
  <si>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</si>
  <si>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</si>
  <si>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</si>
  <si>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</si>
  <si>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</si>
  <si>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</si>
  <si>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</si>
  <si>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</si>
  <si>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</si>
  <si>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</si>
  <si>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</si>
  <si>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</si>
  <si>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</si>
  <si>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</si>
  <si>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</si>
  <si>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</si>
  <si>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</si>
  <si>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</si>
  <si>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</si>
  <si>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</si>
  <si>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</si>
  <si>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</si>
  <si>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</si>
  <si>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</si>
  <si>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</si>
  <si>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</si>
  <si>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</si>
  <si>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</si>
  <si>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</si>
  <si>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</si>
  <si>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</si>
  <si>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</si>
  <si>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</si>
  <si>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</si>
  <si>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</si>
  <si>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</si>
  <si>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</si>
  <si>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</si>
  <si>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</si>
  <si>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</si>
  <si>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</si>
  <si>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</si>
  <si>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</si>
  <si>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</si>
  <si>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</si>
  <si>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</si>
  <si>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</si>
  <si>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</si>
  <si>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</si>
  <si>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</si>
  <si>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</si>
  <si>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</si>
  <si>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</si>
  <si>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</si>
  <si>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</si>
  <si>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</si>
  <si>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</si>
  <si>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</si>
  <si>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</si>
  <si>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</si>
  <si>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</si>
  <si>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</si>
  <si>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</si>
  <si>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</si>
  <si>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</si>
  <si>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</si>
  <si>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</si>
  <si>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</si>
  <si>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</si>
  <si>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</si>
  <si>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</si>
  <si>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</si>
  <si>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</si>
  <si>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</si>
  <si>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</si>
  <si>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</si>
  <si>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</si>
  <si>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</si>
  <si>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</si>
  <si>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</si>
  <si>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</si>
  <si>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</si>
  <si>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</si>
  <si>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</si>
  <si>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</si>
  <si>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</si>
  <si>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</si>
  <si>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</si>
  <si>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</si>
  <si>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</si>
  <si>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</si>
  <si>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</si>
  <si>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</si>
  <si>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</si>
  <si>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</si>
  <si>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</si>
  <si>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</si>
  <si>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</si>
  <si>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</si>
  <si>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</si>
  <si>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</si>
  <si>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</si>
  <si>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</si>
  <si>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</si>
  <si>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</si>
  <si>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</si>
  <si>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</si>
  <si>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</si>
  <si>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</si>
  <si>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</si>
  <si>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</si>
  <si>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</si>
  <si>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</si>
  <si>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</si>
  <si>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</si>
  <si>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</si>
  <si>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</si>
  <si>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</si>
  <si>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</si>
  <si>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</si>
  <si>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</si>
  <si>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</si>
  <si>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</si>
  <si>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</si>
  <si>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</si>
  <si>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</si>
  <si>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</si>
  <si>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</si>
  <si>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</si>
  <si>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</si>
  <si>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</si>
  <si>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</si>
  <si>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</si>
  <si>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</si>
  <si>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</si>
  <si>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</si>
  <si>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</si>
  <si>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</si>
  <si>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</si>
  <si>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</si>
  <si>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</si>
  <si>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</si>
  <si>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</si>
  <si>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</si>
  <si>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</si>
  <si>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</si>
  <si>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</si>
  <si>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</si>
  <si>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</si>
  <si>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</si>
  <si>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</si>
  <si>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</si>
  <si>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</si>
  <si>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</si>
  <si>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</si>
  <si>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</si>
  <si>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</si>
  <si>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</si>
  <si>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</si>
  <si>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</si>
  <si>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</si>
  <si>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</si>
  <si>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</si>
  <si>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</si>
  <si>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</si>
  <si>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</si>
  <si>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</si>
  <si>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</si>
  <si>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</si>
  <si>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</si>
  <si>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</si>
  <si>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</si>
  <si>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</si>
  <si>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</si>
  <si>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</si>
  <si>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</si>
  <si>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</si>
  <si>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</si>
  <si>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</si>
  <si>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</si>
  <si>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</si>
  <si>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</si>
  <si>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</si>
  <si>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</si>
  <si>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</si>
  <si>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</si>
  <si>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</si>
  <si>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</si>
  <si>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</si>
  <si>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</si>
  <si>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</si>
  <si>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</si>
  <si>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</si>
  <si>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</si>
  <si>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</si>
  <si>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</si>
  <si>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</si>
  <si>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</si>
  <si>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</si>
  <si>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</si>
  <si>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</si>
  <si>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</si>
  <si>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</si>
  <si>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</si>
  <si>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</si>
  <si>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</si>
  <si>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</si>
  <si>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</si>
  <si>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</si>
  <si>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</si>
  <si>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</si>
  <si>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</si>
  <si>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</si>
  <si>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</si>
  <si>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</si>
  <si>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</si>
  <si>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</si>
  <si>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</si>
  <si>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</si>
  <si>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</si>
  <si>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</si>
  <si>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</si>
  <si>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</si>
  <si>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</si>
  <si>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</si>
  <si>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</si>
  <si>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</si>
  <si>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</si>
  <si>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</si>
  <si>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</si>
  <si>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</si>
  <si>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</si>
  <si>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</si>
  <si>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</si>
  <si>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</si>
  <si>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</si>
  <si>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</si>
  <si>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</si>
  <si>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</si>
  <si>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</si>
  <si>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</si>
  <si>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</si>
  <si>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</si>
  <si>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</si>
  <si>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</si>
  <si>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</si>
  <si>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</si>
  <si>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</si>
  <si>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</si>
  <si>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</si>
  <si>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</si>
  <si>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</si>
  <si>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</si>
  <si>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</si>
  <si>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</si>
  <si>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</si>
  <si>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</si>
  <si>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</si>
  <si>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</si>
  <si>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</si>
  <si>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</si>
  <si>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</si>
  <si>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</si>
  <si>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</si>
  <si>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</si>
  <si>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</si>
  <si>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</si>
  <si>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</si>
  <si>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</si>
  <si>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</si>
  <si>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</si>
  <si>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</si>
  <si>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</si>
  <si>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</si>
  <si>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</si>
  <si>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</si>
  <si>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</si>
  <si>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</si>
  <si>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</si>
  <si>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</si>
  <si>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</si>
  <si>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</si>
  <si>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</si>
  <si>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</si>
  <si>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</si>
  <si>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</si>
  <si>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</si>
  <si>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</si>
  <si>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</si>
  <si>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</si>
  <si>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</si>
  <si>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</si>
  <si>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</si>
  <si>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</si>
  <si>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</si>
  <si>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</si>
  <si>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</si>
  <si>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</si>
  <si>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</si>
  <si>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</si>
  <si>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</si>
  <si>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</si>
  <si>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</si>
  <si>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</si>
  <si>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</si>
  <si>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</si>
  <si>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</si>
  <si>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</si>
  <si>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</si>
  <si>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</si>
  <si>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</si>
  <si>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</si>
  <si>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</si>
  <si>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</si>
  <si>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</si>
  <si>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</si>
  <si>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</si>
  <si>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</si>
  <si>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</si>
  <si>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</si>
  <si>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</si>
  <si>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</si>
  <si>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</si>
  <si>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</si>
  <si>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</si>
  <si>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</si>
  <si>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</si>
  <si>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</si>
  <si>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</si>
  <si>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</si>
  <si>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</si>
  <si>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</si>
  <si>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</si>
  <si>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</si>
  <si>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</si>
  <si>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</si>
  <si>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</si>
  <si>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</si>
  <si>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</si>
  <si>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</si>
  <si>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</si>
  <si>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</si>
  <si>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</si>
  <si>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</si>
  <si>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</si>
  <si>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</si>
  <si>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</si>
  <si>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</si>
  <si>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</si>
  <si>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</si>
  <si>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</si>
  <si>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</si>
  <si>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</si>
  <si>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</si>
  <si>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</si>
  <si>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</si>
  <si>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</si>
  <si>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</si>
  <si>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</si>
  <si>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</si>
  <si>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</si>
  <si>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</si>
  <si>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</si>
  <si>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</si>
  <si>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</si>
  <si>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</si>
  <si>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</si>
  <si>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</si>
  <si>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</si>
  <si>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</si>
  <si>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</si>
  <si>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</si>
  <si>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</si>
  <si>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</si>
  <si>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</si>
  <si>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</si>
  <si>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</si>
  <si>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</si>
  <si>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</si>
  <si>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</si>
  <si>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</si>
  <si>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</si>
  <si>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</si>
  <si>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</si>
  <si>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</si>
  <si>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</si>
  <si>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</si>
  <si>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</si>
  <si>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</si>
  <si>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</si>
  <si>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</si>
  <si>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</si>
  <si>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</si>
  <si>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</si>
  <si>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</si>
  <si>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</si>
  <si>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</si>
  <si>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</si>
  <si>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</si>
  <si>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</si>
  <si>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</si>
  <si>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</si>
  <si>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</si>
  <si>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</si>
  <si>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</si>
  <si>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</si>
  <si>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</si>
  <si>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</si>
  <si>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</si>
  <si>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</si>
  <si>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</si>
  <si>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</si>
  <si>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</si>
  <si>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</si>
  <si>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</si>
  <si>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</si>
  <si>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</si>
  <si>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</si>
  <si>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</si>
  <si>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</si>
  <si>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</si>
  <si>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</si>
  <si>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</si>
  <si>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</si>
  <si>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</si>
  <si>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</si>
  <si>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</si>
  <si>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</si>
  <si>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</si>
  <si>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</si>
  <si>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</si>
  <si>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</si>
  <si>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</si>
  <si>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</si>
  <si>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</si>
  <si>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</si>
  <si>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</si>
  <si>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</si>
  <si>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</si>
  <si>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</si>
  <si>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</si>
  <si>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</si>
  <si>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</si>
  <si>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</si>
  <si>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</si>
  <si>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</si>
  <si>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</si>
  <si>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</si>
  <si>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</si>
  <si>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</si>
  <si>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</si>
  <si>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</si>
  <si>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</si>
  <si>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</si>
  <si>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</si>
  <si>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</si>
  <si>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</si>
  <si>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</si>
  <si>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</si>
  <si>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</si>
  <si>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</si>
  <si>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</si>
  <si>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</si>
  <si>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</si>
  <si>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</si>
  <si>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</si>
  <si>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</si>
  <si>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</si>
  <si>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</si>
  <si>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</si>
  <si>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</si>
  <si>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</si>
  <si>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</si>
  <si>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</si>
  <si>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</si>
  <si>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</si>
  <si>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</si>
  <si>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</si>
  <si>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</si>
  <si>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</si>
  <si>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</si>
  <si>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</si>
  <si>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</si>
  <si>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</si>
  <si>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</si>
  <si>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</si>
  <si>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</si>
  <si>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</si>
  <si>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</si>
  <si>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</si>
  <si>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</si>
  <si>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</si>
  <si>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</si>
  <si>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</si>
  <si>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</si>
  <si>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</si>
  <si>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</si>
  <si>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</si>
  <si>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</si>
  <si>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</si>
  <si>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</si>
  <si>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</si>
  <si>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</si>
  <si>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</si>
  <si>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</si>
  <si>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</si>
  <si>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</si>
  <si>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</si>
  <si>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</si>
  <si>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</si>
  <si>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</si>
  <si>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</si>
  <si>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</si>
  <si>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</si>
  <si>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</si>
  <si>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</si>
  <si>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</si>
  <si>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</si>
  <si>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</si>
  <si>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</si>
  <si>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</si>
  <si>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</si>
  <si>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</si>
  <si>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</si>
  <si>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</si>
  <si>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</si>
  <si>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</si>
  <si>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</si>
  <si>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</si>
  <si>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</si>
  <si>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</si>
  <si>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</si>
  <si>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</si>
  <si>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</si>
  <si>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</si>
  <si>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</si>
  <si>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</si>
  <si>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</si>
  <si>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</si>
  <si>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</si>
  <si>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</si>
  <si>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</si>
  <si>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</si>
  <si>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</si>
  <si>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</si>
  <si>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</si>
  <si>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</si>
  <si>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</si>
  <si>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</si>
  <si>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</si>
  <si>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</si>
  <si>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</si>
  <si>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</si>
  <si>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</si>
  <si>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</si>
  <si>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</si>
  <si>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</si>
  <si>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</si>
  <si>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</si>
  <si>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</si>
  <si>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</si>
  <si>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</si>
  <si>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</si>
  <si>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</si>
  <si>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</si>
  <si>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</si>
  <si>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</si>
  <si>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</si>
  <si>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</si>
  <si>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</si>
  <si>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</si>
  <si>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</si>
  <si>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</si>
  <si>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</si>
  <si>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</si>
  <si>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</si>
  <si>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</si>
  <si>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</si>
  <si>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</si>
  <si>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</si>
  <si>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</si>
  <si>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</si>
  <si>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</si>
  <si>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</si>
  <si>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</si>
  <si>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</si>
  <si>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</si>
  <si>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</si>
  <si>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</si>
  <si>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</si>
  <si>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</si>
  <si>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</si>
  <si>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</si>
  <si>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</si>
  <si>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</si>
  <si>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</si>
  <si>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</si>
  <si>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</si>
  <si>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</si>
  <si>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</si>
  <si>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</si>
  <si>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</si>
  <si>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</si>
  <si>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</si>
  <si>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</si>
  <si>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SAYULA</t>
  </si>
  <si>
    <t>DEL 1 AL 30 DE JUNIO DE 2022</t>
  </si>
  <si>
    <t>LIC.OSCAR DANIEL CARRION CALVARIO</t>
  </si>
  <si>
    <t>MTRO. JOSE LUIS JIMENEZ DIAZ</t>
  </si>
  <si>
    <t>PRESIDENTE MUNICIPAL</t>
  </si>
  <si>
    <t>FUNCIONARIO ENCARGADO DE HACIENDA MUNICIPAL</t>
  </si>
  <si>
    <t>ASEJ2022-06-30-09-2022-1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</si>
</sst>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4.5" zeroHeight="1"/>
  <cols>
    <col min="1" max="1" width="9.7265625" style="1" bestFit="1" customWidth="1"/>
    <col min="2" max="49" width="2.81640625" style="32" customWidth="1"/>
    <col min="50" max="50" width="22.81640625" style="32" customWidth="1"/>
    <col min="51" max="51" width="22.81640625" style="33" customWidth="1"/>
    <col min="52" max="52" width="0.54296875" style="1" customWidth="1"/>
    <col min="53" max="16384" width="11.453125" style="1" hidden="1"/>
  </cols>
  <sheetData>
    <row r="1" spans="1:51" ht="23.5">
      <c r="A1" s="41"/>
      <c r="B1" s="44" t="s">
        <v>1060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</row>
    <row r="2" spans="1:51" ht="21">
      <c r="A2" s="4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51" ht="18.5">
      <c r="A3" s="43"/>
      <c r="B3" s="46" t="s">
        <v>1061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</row>
    <row r="4" spans="1:51" ht="1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>
      <c r="A5" s="3" t="s">
        <v>1</v>
      </c>
      <c r="B5" s="50" t="s">
        <v>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4" t="s">
        <v>3</v>
      </c>
      <c r="AY5" s="4" t="s">
        <v>4</v>
      </c>
    </row>
    <row r="6" spans="1:51" ht="18.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31475751.709999997</v>
      </c>
      <c r="AY7" s="13">
        <f>AY8+AY29+AY35+AY40+AY72+AY81+AY102+AY114</f>
        <v>36262355.370000005</v>
      </c>
    </row>
    <row r="8" spans="1:51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12221071.01</v>
      </c>
      <c r="AY8" s="15">
        <f>AY9+AY11+AY15+AY16+AY17+AY18+AY19+AY25+AY27</f>
        <v>13421414.040000001</v>
      </c>
    </row>
    <row r="9" spans="1:51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28000</v>
      </c>
      <c r="AY9" s="17">
        <f>SUM(AY10)</f>
        <v>300</v>
      </c>
    </row>
    <row r="10" spans="1:51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28000</v>
      </c>
      <c r="AY10" s="20">
        <v>300</v>
      </c>
    </row>
    <row r="11" spans="1:51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11774422.92</v>
      </c>
      <c r="AY11" s="17">
        <f>SUM(AY12:AY14)</f>
        <v>13020023.950000001</v>
      </c>
    </row>
    <row r="12" spans="1:51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5262015.01</v>
      </c>
      <c r="AY12" s="20">
        <v>5496472.9100000001</v>
      </c>
    </row>
    <row r="13" spans="1:51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6512277.9100000001</v>
      </c>
      <c r="AY13" s="20">
        <v>7371903.4400000004</v>
      </c>
    </row>
    <row r="14" spans="1:51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130</v>
      </c>
      <c r="AY14" s="20">
        <v>151647.6</v>
      </c>
    </row>
    <row r="15" spans="1:51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418648.09</v>
      </c>
      <c r="AY19" s="17">
        <f>SUM(AY20:AY24)</f>
        <v>401090.09</v>
      </c>
    </row>
    <row r="20" spans="1:51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418648.09</v>
      </c>
      <c r="AY20" s="20">
        <v>401090.09</v>
      </c>
    </row>
    <row r="21" spans="1:51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13036229.909999998</v>
      </c>
      <c r="AY40" s="15">
        <f>AY41+AY46+AY47+AY62+AY68+AY70</f>
        <v>19866261.330000002</v>
      </c>
    </row>
    <row r="41" spans="1:51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2093149.73</v>
      </c>
      <c r="AY41" s="17">
        <f>SUM(AY42:AY45)</f>
        <v>2275162.67</v>
      </c>
    </row>
    <row r="42" spans="1:51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1198910</v>
      </c>
      <c r="AY42" s="20">
        <v>1193680.81</v>
      </c>
    </row>
    <row r="43" spans="1:51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88032.5</v>
      </c>
      <c r="AY43" s="20">
        <v>254050</v>
      </c>
    </row>
    <row r="44" spans="1:51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806207.23</v>
      </c>
      <c r="AY44" s="20">
        <v>827431.86</v>
      </c>
    </row>
    <row r="45" spans="1:51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9379367.2399999984</v>
      </c>
      <c r="AY47" s="17">
        <f>SUM(AY48:AY61)</f>
        <v>15953290.350000003</v>
      </c>
    </row>
    <row r="48" spans="1:51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1434096.32</v>
      </c>
      <c r="AY48" s="20">
        <v>1588480.74</v>
      </c>
    </row>
    <row r="49" spans="1:51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66527</v>
      </c>
      <c r="AY49" s="20">
        <v>132846.44</v>
      </c>
    </row>
    <row r="50" spans="1:51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458034.85</v>
      </c>
      <c r="AY50" s="20">
        <v>403337.42</v>
      </c>
    </row>
    <row r="51" spans="1:51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26485.41</v>
      </c>
      <c r="AY52" s="20">
        <v>40076.660000000003</v>
      </c>
    </row>
    <row r="53" spans="1:51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173666.67</v>
      </c>
    </row>
    <row r="54" spans="1:51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2028.96</v>
      </c>
    </row>
    <row r="55" spans="1:51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71940.22</v>
      </c>
      <c r="AY55" s="20">
        <v>79847</v>
      </c>
    </row>
    <row r="56" spans="1:51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714</v>
      </c>
      <c r="AY56" s="20">
        <v>90013.47</v>
      </c>
    </row>
    <row r="57" spans="1:51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5851349.7599999998</v>
      </c>
      <c r="AY57" s="20">
        <v>10215919.130000001</v>
      </c>
    </row>
    <row r="58" spans="1:51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379763.06</v>
      </c>
      <c r="AY58" s="20">
        <v>834445.99</v>
      </c>
    </row>
    <row r="59" spans="1:51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37634</v>
      </c>
      <c r="AY59" s="20">
        <v>82358.22</v>
      </c>
    </row>
    <row r="60" spans="1:51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925835</v>
      </c>
      <c r="AY60" s="20">
        <v>2056763.19</v>
      </c>
    </row>
    <row r="61" spans="1:51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126987.62</v>
      </c>
      <c r="AY61" s="20">
        <v>253506.46</v>
      </c>
    </row>
    <row r="62" spans="1:51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1561042.94</v>
      </c>
      <c r="AY62" s="17">
        <f>SUM(AY63:AY67)</f>
        <v>1623913.31</v>
      </c>
    </row>
    <row r="63" spans="1:51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1561042.94</v>
      </c>
      <c r="AY63" s="20">
        <v>1623913.31</v>
      </c>
    </row>
    <row r="64" spans="1:51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2670</v>
      </c>
      <c r="AY70" s="17">
        <f>SUM(AY71)</f>
        <v>13895</v>
      </c>
    </row>
    <row r="71" spans="1:51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2670</v>
      </c>
      <c r="AY71" s="20">
        <v>13895</v>
      </c>
    </row>
    <row r="72" spans="1:51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1685861.07</v>
      </c>
      <c r="AY72" s="15">
        <f>AY73+AY76+AY77+AY78+AY80</f>
        <v>1604822.44</v>
      </c>
    </row>
    <row r="73" spans="1:51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1685861.07</v>
      </c>
      <c r="AY73" s="17">
        <f>SUM(AY74:AY75)</f>
        <v>1604822.44</v>
      </c>
    </row>
    <row r="74" spans="1:51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349187.5</v>
      </c>
      <c r="AY74" s="20">
        <v>666448</v>
      </c>
    </row>
    <row r="75" spans="1:51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1336673.57</v>
      </c>
      <c r="AY75" s="20">
        <v>938374.44</v>
      </c>
    </row>
    <row r="76" spans="1:51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4532589.72</v>
      </c>
      <c r="AY81" s="15">
        <f>AY82+AY83+AY85+AY87+AY89+AY91+AY93+AY94+AY100</f>
        <v>1369857.5599999998</v>
      </c>
    </row>
    <row r="82" spans="1:51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49395.17</v>
      </c>
    </row>
    <row r="88" spans="1:51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49395.17</v>
      </c>
    </row>
    <row r="89" spans="1:51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4532589.72</v>
      </c>
      <c r="AY100" s="17">
        <f>SUM(AY101)</f>
        <v>1320462.3899999999</v>
      </c>
    </row>
    <row r="101" spans="1:51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4532589.72</v>
      </c>
      <c r="AY101" s="20">
        <v>1320462.3899999999</v>
      </c>
    </row>
    <row r="102" spans="1:51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5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56664389.459999993</v>
      </c>
      <c r="AY117" s="13">
        <f>AY118+AY149</f>
        <v>134059407.78</v>
      </c>
    </row>
    <row r="118" spans="1:51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56664389.459999993</v>
      </c>
      <c r="AY118" s="15">
        <f>AY119+AY132+AY135+AY140+AY146</f>
        <v>134059407.78</v>
      </c>
    </row>
    <row r="119" spans="1:51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38352133.899999999</v>
      </c>
      <c r="AY119" s="17">
        <f>SUM(AY120:AY131)</f>
        <v>93836059.560000002</v>
      </c>
    </row>
    <row r="120" spans="1:51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38352133.899999999</v>
      </c>
      <c r="AY120" s="20">
        <v>93836059.560000002</v>
      </c>
    </row>
    <row r="121" spans="1:51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0</v>
      </c>
      <c r="AY121" s="20">
        <v>0</v>
      </c>
    </row>
    <row r="122" spans="1:51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0</v>
      </c>
      <c r="AY122" s="20">
        <v>0</v>
      </c>
    </row>
    <row r="123" spans="1:51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0</v>
      </c>
      <c r="AY125" s="20">
        <v>0</v>
      </c>
    </row>
    <row r="126" spans="1:51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0</v>
      </c>
      <c r="AY128" s="20">
        <v>0</v>
      </c>
    </row>
    <row r="129" spans="1:51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0</v>
      </c>
      <c r="AY129" s="20">
        <v>0</v>
      </c>
    </row>
    <row r="130" spans="1:51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0</v>
      </c>
      <c r="AY131" s="20">
        <v>0</v>
      </c>
    </row>
    <row r="132" spans="1:51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18312255.559999999</v>
      </c>
      <c r="AY132" s="17">
        <f>SUM(AY133:AY134)</f>
        <v>31821390.219999999</v>
      </c>
    </row>
    <row r="133" spans="1:51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4437049.62</v>
      </c>
      <c r="AY133" s="20">
        <v>7053092.7199999997</v>
      </c>
    </row>
    <row r="134" spans="1:51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13875205.939999999</v>
      </c>
      <c r="AY134" s="20">
        <v>24768297.5</v>
      </c>
    </row>
    <row r="135" spans="1:51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8401958</v>
      </c>
    </row>
    <row r="136" spans="1:51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8401958</v>
      </c>
    </row>
    <row r="140" spans="1:51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5">
      <c r="A184" s="18"/>
      <c r="B184" s="51" t="s">
        <v>345</v>
      </c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27">
        <f>AX7+AX117+AX161</f>
        <v>88140141.169999987</v>
      </c>
      <c r="AY184" s="27">
        <f>AY7+AY117+AY161</f>
        <v>170321763.15000001</v>
      </c>
    </row>
    <row r="185" spans="1:52" ht="18.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63515609.57</v>
      </c>
      <c r="AY186" s="13">
        <f>AY187+AY222+AY287</f>
        <v>109743126.81999999</v>
      </c>
    </row>
    <row r="187" spans="1:52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31495222.93</v>
      </c>
      <c r="AY187" s="15">
        <f>AY188+AY193+AY198+AY207+AY212+AY219</f>
        <v>58441265.039999999</v>
      </c>
    </row>
    <row r="188" spans="1:52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18436699.990000002</v>
      </c>
      <c r="AY188" s="17">
        <f>SUM(AY189:AY192)</f>
        <v>32683591.210000001</v>
      </c>
    </row>
    <row r="189" spans="1:52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902782.8</v>
      </c>
      <c r="AY189" s="20">
        <v>1772592.44</v>
      </c>
    </row>
    <row r="190" spans="1:52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17533917.190000001</v>
      </c>
      <c r="AY191" s="20">
        <v>30910998.77</v>
      </c>
    </row>
    <row r="192" spans="1:52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6778928.2800000003</v>
      </c>
      <c r="AY193" s="17">
        <f>SUM(AY194:AY197)</f>
        <v>13383008.939999999</v>
      </c>
    </row>
    <row r="194" spans="1:51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6778928.2800000003</v>
      </c>
      <c r="AY195" s="20">
        <v>13383008.939999999</v>
      </c>
    </row>
    <row r="196" spans="1:51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5902638.8699999992</v>
      </c>
      <c r="AY198" s="17">
        <f>SUM(AY199:AY206)</f>
        <v>10943042.779999999</v>
      </c>
    </row>
    <row r="199" spans="1:51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1338443.29</v>
      </c>
      <c r="AY199" s="20">
        <v>2231937.6</v>
      </c>
    </row>
    <row r="200" spans="1:51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4014266.15</v>
      </c>
      <c r="AY200" s="20">
        <v>7230533.1500000004</v>
      </c>
    </row>
    <row r="201" spans="1:51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549929.43000000005</v>
      </c>
      <c r="AY201" s="20">
        <v>1480572.03</v>
      </c>
    </row>
    <row r="202" spans="1:51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136000.9</v>
      </c>
      <c r="AY212" s="17">
        <f>SUM(AY213:AY218)</f>
        <v>237342.82</v>
      </c>
    </row>
    <row r="213" spans="1:51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110898.93</v>
      </c>
      <c r="AY214" s="20">
        <v>176410.94</v>
      </c>
    </row>
    <row r="215" spans="1:51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25101.97</v>
      </c>
      <c r="AY218" s="20">
        <v>60931.88</v>
      </c>
    </row>
    <row r="219" spans="1:51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240954.89</v>
      </c>
      <c r="AY219" s="17">
        <v>1194279.29</v>
      </c>
    </row>
    <row r="220" spans="1:51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240954.89</v>
      </c>
      <c r="AY220" s="20">
        <v>1194279.29</v>
      </c>
    </row>
    <row r="221" spans="1:51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14069359.530000001</v>
      </c>
      <c r="AY222" s="15">
        <f>AY223+AY232+AY236+AY246+AY256+AY264+AY267+AY273+AY277</f>
        <v>22135345.02</v>
      </c>
    </row>
    <row r="223" spans="1:51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1305733.6099999999</v>
      </c>
      <c r="AY223" s="17">
        <f>SUM(AY224:AY231)</f>
        <v>2990433.17</v>
      </c>
    </row>
    <row r="224" spans="1:51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340139.89</v>
      </c>
      <c r="AY224" s="20">
        <v>1075752.0900000001</v>
      </c>
    </row>
    <row r="225" spans="1:51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998.01</v>
      </c>
    </row>
    <row r="226" spans="1:51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78428.039999999994</v>
      </c>
      <c r="AY227" s="20">
        <v>177524.01</v>
      </c>
    </row>
    <row r="228" spans="1:51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107515.68</v>
      </c>
      <c r="AY228" s="20">
        <v>215427.46</v>
      </c>
    </row>
    <row r="229" spans="1:51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543198.07999999996</v>
      </c>
      <c r="AY229" s="20">
        <v>929053.98</v>
      </c>
    </row>
    <row r="230" spans="1:51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236451.92</v>
      </c>
      <c r="AY231" s="20">
        <v>591677.62</v>
      </c>
    </row>
    <row r="232" spans="1:51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105006.88</v>
      </c>
      <c r="AY232" s="17">
        <f>SUM(AY233:AY235)</f>
        <v>256058.91999999998</v>
      </c>
    </row>
    <row r="233" spans="1:51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84759.13</v>
      </c>
      <c r="AY233" s="20">
        <v>224193.93</v>
      </c>
    </row>
    <row r="234" spans="1:51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20247.75</v>
      </c>
      <c r="AY234" s="20">
        <v>31864.99</v>
      </c>
    </row>
    <row r="235" spans="1:51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4723673.75</v>
      </c>
      <c r="AY246" s="17">
        <f>SUM(AY247:AY255)</f>
        <v>6767703.7199999997</v>
      </c>
    </row>
    <row r="247" spans="1:51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362097.93</v>
      </c>
      <c r="AY247" s="20">
        <v>1329242.99</v>
      </c>
    </row>
    <row r="248" spans="1:51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433622.23</v>
      </c>
      <c r="AY248" s="20">
        <v>1162638.6499999999</v>
      </c>
    </row>
    <row r="249" spans="1:51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80185.19</v>
      </c>
      <c r="AY249" s="20">
        <v>87545.33</v>
      </c>
    </row>
    <row r="250" spans="1:51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144744.32000000001</v>
      </c>
      <c r="AY250" s="20">
        <v>73242</v>
      </c>
    </row>
    <row r="251" spans="1:51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7420</v>
      </c>
      <c r="AY251" s="20">
        <v>6623.74</v>
      </c>
    </row>
    <row r="252" spans="1:51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2945282.17</v>
      </c>
      <c r="AY252" s="20">
        <v>1385069.25</v>
      </c>
    </row>
    <row r="253" spans="1:51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23402.3</v>
      </c>
      <c r="AY253" s="20">
        <v>671467.58</v>
      </c>
    </row>
    <row r="254" spans="1:51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52036</v>
      </c>
      <c r="AY254" s="20">
        <v>360579.06</v>
      </c>
    </row>
    <row r="255" spans="1:51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674883.61</v>
      </c>
      <c r="AY255" s="20">
        <v>1691295.12</v>
      </c>
    </row>
    <row r="256" spans="1:51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1426930.7399999998</v>
      </c>
      <c r="AY256" s="17">
        <f>SUM(AY257:AY263)</f>
        <v>2382886.52</v>
      </c>
    </row>
    <row r="257" spans="1:51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272376.89</v>
      </c>
      <c r="AY257" s="20">
        <v>427188.63</v>
      </c>
    </row>
    <row r="258" spans="1:51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34667.19</v>
      </c>
      <c r="AY258" s="20">
        <v>252996.35</v>
      </c>
    </row>
    <row r="259" spans="1:51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729476.08</v>
      </c>
      <c r="AY259" s="20">
        <v>1320049.33</v>
      </c>
    </row>
    <row r="260" spans="1:51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388231.62</v>
      </c>
      <c r="AY260" s="20">
        <v>276459.93</v>
      </c>
    </row>
    <row r="261" spans="1:51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2178.96</v>
      </c>
      <c r="AY262" s="20">
        <v>106192.28</v>
      </c>
    </row>
    <row r="263" spans="1:51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4866484.71</v>
      </c>
      <c r="AY264" s="17">
        <f>SUM(AY265:AY266)</f>
        <v>6786759.5599999996</v>
      </c>
    </row>
    <row r="265" spans="1:51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4866484.71</v>
      </c>
      <c r="AY265" s="20">
        <v>6786759.5599999996</v>
      </c>
    </row>
    <row r="266" spans="1:51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364675.54</v>
      </c>
      <c r="AY267" s="17">
        <f>SUM(AY268:AY272)</f>
        <v>789064.53</v>
      </c>
    </row>
    <row r="268" spans="1:51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79431</v>
      </c>
      <c r="AY268" s="20">
        <v>468690.43</v>
      </c>
    </row>
    <row r="269" spans="1:51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135247.43</v>
      </c>
      <c r="AY269" s="20">
        <v>103207.87</v>
      </c>
    </row>
    <row r="270" spans="1:51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149997.10999999999</v>
      </c>
      <c r="AY270" s="20">
        <v>200666.09</v>
      </c>
    </row>
    <row r="271" spans="1:51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16500.14</v>
      </c>
    </row>
    <row r="273" spans="1:51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1276854.3</v>
      </c>
      <c r="AY277" s="17">
        <f>SUM(AY278:AY286)</f>
        <v>2162438.6</v>
      </c>
    </row>
    <row r="278" spans="1:51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220039.2</v>
      </c>
      <c r="AY278" s="20">
        <v>307736.87</v>
      </c>
    </row>
    <row r="279" spans="1:51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17385.03</v>
      </c>
      <c r="AY279" s="20">
        <v>69598.22</v>
      </c>
    </row>
    <row r="280" spans="1:51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2099</v>
      </c>
      <c r="AY280" s="20">
        <v>30458.58</v>
      </c>
    </row>
    <row r="281" spans="1:51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44423.03</v>
      </c>
      <c r="AY281" s="20">
        <v>308524.81</v>
      </c>
    </row>
    <row r="282" spans="1:51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2900</v>
      </c>
      <c r="AY282" s="20">
        <v>3200</v>
      </c>
    </row>
    <row r="283" spans="1:51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904772.68</v>
      </c>
      <c r="AY283" s="20">
        <v>1364650.6</v>
      </c>
    </row>
    <row r="284" spans="1:51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16609</v>
      </c>
      <c r="AY284" s="20">
        <v>399</v>
      </c>
    </row>
    <row r="285" spans="1:51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68626.36</v>
      </c>
      <c r="AY285" s="20">
        <v>55130.52</v>
      </c>
    </row>
    <row r="286" spans="1:51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22740</v>
      </c>
    </row>
    <row r="287" spans="1:51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17951027.109999999</v>
      </c>
      <c r="AY287" s="15">
        <f>AY288+AY298+AY308+AY318+AY328+AY338+AY346+AY356+AY362</f>
        <v>29166516.759999998</v>
      </c>
    </row>
    <row r="288" spans="1:51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6590683.46</v>
      </c>
      <c r="AY288" s="17">
        <v>14681494.390000001</v>
      </c>
    </row>
    <row r="289" spans="1:51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6451733</v>
      </c>
      <c r="AY289" s="20">
        <v>14403674</v>
      </c>
    </row>
    <row r="290" spans="1:51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3499.25</v>
      </c>
      <c r="AY290" s="20">
        <v>9233.7099999999991</v>
      </c>
    </row>
    <row r="291" spans="1:51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78224.42</v>
      </c>
      <c r="AY292" s="20">
        <v>152646.84</v>
      </c>
    </row>
    <row r="293" spans="1:51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100</v>
      </c>
      <c r="AY293" s="20">
        <v>0</v>
      </c>
    </row>
    <row r="294" spans="1:51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23896</v>
      </c>
      <c r="AY294" s="20">
        <v>87866.8</v>
      </c>
    </row>
    <row r="295" spans="1:51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33230.79</v>
      </c>
      <c r="AY295" s="20">
        <v>27225.86</v>
      </c>
    </row>
    <row r="296" spans="1:51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847.18</v>
      </c>
    </row>
    <row r="297" spans="1:51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1370426.1400000001</v>
      </c>
      <c r="AY298" s="17">
        <f>SUM(AY299:AY307)</f>
        <v>1462551.31</v>
      </c>
    </row>
    <row r="299" spans="1:51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25000</v>
      </c>
      <c r="AY299" s="20">
        <v>0</v>
      </c>
    </row>
    <row r="300" spans="1:51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61094.04</v>
      </c>
      <c r="AY300" s="20">
        <v>76854.06</v>
      </c>
    </row>
    <row r="301" spans="1:51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0</v>
      </c>
    </row>
    <row r="302" spans="1:51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692255.7</v>
      </c>
      <c r="AY303" s="20">
        <v>41226.81</v>
      </c>
    </row>
    <row r="304" spans="1:51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38374</v>
      </c>
      <c r="AY304" s="20">
        <v>629656.22</v>
      </c>
    </row>
    <row r="305" spans="1:51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553702.40000000002</v>
      </c>
      <c r="AY307" s="20">
        <v>714814.22</v>
      </c>
    </row>
    <row r="308" spans="1:51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222800</v>
      </c>
      <c r="AY308" s="17">
        <f>SUM(AY309:AY317)</f>
        <v>290371.20000000001</v>
      </c>
    </row>
    <row r="309" spans="1:51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6171.2</v>
      </c>
    </row>
    <row r="312" spans="1:51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222800</v>
      </c>
      <c r="AY312" s="20">
        <v>284200</v>
      </c>
    </row>
    <row r="313" spans="1:51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114316.14</v>
      </c>
      <c r="AY318" s="17">
        <f>SUM(AY319:AY327)</f>
        <v>473298.37</v>
      </c>
    </row>
    <row r="319" spans="1:51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12828.44</v>
      </c>
      <c r="AY319" s="20">
        <v>25564.080000000002</v>
      </c>
    </row>
    <row r="320" spans="1:51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100837.31</v>
      </c>
      <c r="AY323" s="20">
        <v>447734.29</v>
      </c>
    </row>
    <row r="324" spans="1:51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462.47</v>
      </c>
      <c r="AY325" s="20">
        <v>0</v>
      </c>
    </row>
    <row r="326" spans="1:51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187.92</v>
      </c>
      <c r="AY327" s="20">
        <v>0</v>
      </c>
    </row>
    <row r="328" spans="1:51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3097808.2800000003</v>
      </c>
      <c r="AY328" s="17">
        <f>SUM(AY329:AY337)</f>
        <v>3474608.32</v>
      </c>
    </row>
    <row r="329" spans="1:51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2470615.58</v>
      </c>
      <c r="AY329" s="20">
        <v>2280489.5299999998</v>
      </c>
    </row>
    <row r="330" spans="1:51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753.84</v>
      </c>
      <c r="AY330" s="20">
        <v>29406.6</v>
      </c>
    </row>
    <row r="331" spans="1:51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464</v>
      </c>
      <c r="AY331" s="20">
        <v>58230.42</v>
      </c>
    </row>
    <row r="332" spans="1:51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16588</v>
      </c>
    </row>
    <row r="333" spans="1:51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414417.87</v>
      </c>
      <c r="AY333" s="20">
        <v>653235.56999999995</v>
      </c>
    </row>
    <row r="334" spans="1:51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754</v>
      </c>
    </row>
    <row r="335" spans="1:51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73411.990000000005</v>
      </c>
      <c r="AY335" s="20">
        <v>48842.2</v>
      </c>
    </row>
    <row r="336" spans="1:51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0</v>
      </c>
    </row>
    <row r="337" spans="1:51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138145</v>
      </c>
      <c r="AY337" s="20">
        <v>387062</v>
      </c>
    </row>
    <row r="338" spans="1:51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194384</v>
      </c>
      <c r="AY338" s="17">
        <f>SUM(AY339:AY345)</f>
        <v>263204</v>
      </c>
    </row>
    <row r="339" spans="1:51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178724</v>
      </c>
      <c r="AY339" s="20">
        <v>263204</v>
      </c>
    </row>
    <row r="340" spans="1:51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15660</v>
      </c>
      <c r="AY340" s="20">
        <v>0</v>
      </c>
    </row>
    <row r="341" spans="1:51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432526.08999999997</v>
      </c>
      <c r="AY346" s="17">
        <f>SUM(AY347:AY355)</f>
        <v>911253.89</v>
      </c>
    </row>
    <row r="347" spans="1:51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6612.54</v>
      </c>
    </row>
    <row r="348" spans="1:51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4304.5</v>
      </c>
      <c r="AY348" s="20">
        <v>3917</v>
      </c>
    </row>
    <row r="349" spans="1:51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29469.63</v>
      </c>
    </row>
    <row r="351" spans="1:51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404718.93</v>
      </c>
      <c r="AY351" s="20">
        <v>813548.88</v>
      </c>
    </row>
    <row r="352" spans="1:51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23502.66</v>
      </c>
      <c r="AY355" s="20">
        <v>57705.84</v>
      </c>
    </row>
    <row r="356" spans="1:51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2178271.44</v>
      </c>
      <c r="AY356" s="17">
        <f>SUM(AY357:AY361)</f>
        <v>2660179.77</v>
      </c>
    </row>
    <row r="357" spans="1:51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2178271.44</v>
      </c>
      <c r="AY358" s="20">
        <v>2660179.77</v>
      </c>
    </row>
    <row r="359" spans="1:51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3749811.5599999996</v>
      </c>
      <c r="AY362" s="17">
        <f>SUM(AY363:AY371)</f>
        <v>4949555.51</v>
      </c>
    </row>
    <row r="363" spans="1:51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1019540.13</v>
      </c>
      <c r="AY364" s="20">
        <v>1281639.8700000001</v>
      </c>
    </row>
    <row r="365" spans="1:51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1086031.69</v>
      </c>
      <c r="AY366" s="20">
        <v>910327.23</v>
      </c>
    </row>
    <row r="367" spans="1:51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130020.75</v>
      </c>
    </row>
    <row r="368" spans="1:51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38323.5</v>
      </c>
      <c r="AY368" s="20">
        <v>90635.7</v>
      </c>
    </row>
    <row r="369" spans="1:51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1605916.24</v>
      </c>
      <c r="AY371" s="20">
        <v>2536931.96</v>
      </c>
    </row>
    <row r="372" spans="1:51" ht="15.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8809225.8000000007</v>
      </c>
      <c r="AY372" s="13">
        <f>AY373+AY385+AY391+AY403+AY416+AY423+AY433+AY436+AY447</f>
        <v>18376691.170000002</v>
      </c>
    </row>
    <row r="373" spans="1:51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3411769.94</v>
      </c>
      <c r="AY385" s="15">
        <f>AY386+AY390</f>
        <v>8388766.2699999996</v>
      </c>
    </row>
    <row r="386" spans="1:51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3411769.94</v>
      </c>
      <c r="AY386" s="17">
        <f>SUM(AY387:AY389)</f>
        <v>8388766.2699999996</v>
      </c>
    </row>
    <row r="387" spans="1:51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3411769.94</v>
      </c>
      <c r="AY387" s="20">
        <v>8388766.2699999996</v>
      </c>
    </row>
    <row r="388" spans="1:51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1372974.82</v>
      </c>
    </row>
    <row r="392" spans="1:51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1372974.82</v>
      </c>
    </row>
    <row r="393" spans="1:51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1372974.82</v>
      </c>
    </row>
    <row r="400" spans="1:51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4319838.79</v>
      </c>
      <c r="AY403" s="15">
        <f>AY404+AY406+AY408+AY414</f>
        <v>6604849.4100000001</v>
      </c>
    </row>
    <row r="404" spans="1:51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4060930.17</v>
      </c>
      <c r="AY404" s="17">
        <f>SUM(AY405)</f>
        <v>3433468.19</v>
      </c>
    </row>
    <row r="405" spans="1:51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4060930.17</v>
      </c>
      <c r="AY405" s="20">
        <v>3433468.19</v>
      </c>
    </row>
    <row r="406" spans="1:51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51798</v>
      </c>
      <c r="AY406" s="17">
        <f>SUM(AY407)</f>
        <v>101312</v>
      </c>
    </row>
    <row r="407" spans="1:51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51798</v>
      </c>
      <c r="AY407" s="20">
        <v>101312</v>
      </c>
    </row>
    <row r="408" spans="1:51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207110.62</v>
      </c>
      <c r="AY408" s="17">
        <f>SUM(AY409:AY413)</f>
        <v>3070069.22</v>
      </c>
    </row>
    <row r="409" spans="1:51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601940</v>
      </c>
    </row>
    <row r="410" spans="1:51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207110.62</v>
      </c>
      <c r="AY411" s="20">
        <v>2468129.2200000002</v>
      </c>
    </row>
    <row r="412" spans="1:51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1077617.07</v>
      </c>
      <c r="AY416" s="15">
        <f>AY417+AY419+AY421</f>
        <v>2010100.67</v>
      </c>
    </row>
    <row r="417" spans="1:51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1077617.07</v>
      </c>
      <c r="AY417" s="17">
        <f>SUM(AY418)</f>
        <v>2010100.67</v>
      </c>
    </row>
    <row r="418" spans="1:51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1077617.07</v>
      </c>
      <c r="AY418" s="20">
        <v>2010100.67</v>
      </c>
    </row>
    <row r="419" spans="1:51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5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5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1470440.7</v>
      </c>
      <c r="AY477" s="13">
        <f>AY478+AY489+AY494+AY499+AY502</f>
        <v>2326895.63</v>
      </c>
    </row>
    <row r="478" spans="1:51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1470440.7</v>
      </c>
      <c r="AY478" s="15">
        <f>AY479+AY483</f>
        <v>2326895.63</v>
      </c>
    </row>
    <row r="479" spans="1:51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1470440.7</v>
      </c>
      <c r="AY479" s="17">
        <f>SUM(AY480:AY482)</f>
        <v>2326895.63</v>
      </c>
    </row>
    <row r="480" spans="1:51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1470440.7</v>
      </c>
      <c r="AY480" s="20">
        <v>2326895.63</v>
      </c>
    </row>
    <row r="481" spans="1:51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5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5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>
      <c r="A543" s="29"/>
      <c r="B543" s="51" t="s">
        <v>1056</v>
      </c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  <c r="AD543" s="51"/>
      <c r="AE543" s="51"/>
      <c r="AF543" s="51"/>
      <c r="AG543" s="51"/>
      <c r="AH543" s="51"/>
      <c r="AI543" s="51"/>
      <c r="AJ543" s="51"/>
      <c r="AK543" s="51"/>
      <c r="AL543" s="51"/>
      <c r="AM543" s="51"/>
      <c r="AN543" s="51"/>
      <c r="AO543" s="51"/>
      <c r="AP543" s="51"/>
      <c r="AQ543" s="51"/>
      <c r="AR543" s="51"/>
      <c r="AS543" s="51"/>
      <c r="AT543" s="51"/>
      <c r="AU543" s="51"/>
      <c r="AV543" s="51"/>
      <c r="AW543" s="51"/>
      <c r="AX543" s="30">
        <f>AX186+AX372+AX453+AX477+AX507+AX540</f>
        <v>73795276.070000008</v>
      </c>
      <c r="AY543" s="30">
        <f>AY186+AY372+AY453+AY477+AY507+AY540</f>
        <v>130446713.61999999</v>
      </c>
    </row>
    <row r="544" spans="1:51" ht="16.5" customHeight="1" thickBot="1">
      <c r="B544" s="52" t="s">
        <v>1057</v>
      </c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31">
        <f>AX184-AX543</f>
        <v>14344865.099999979</v>
      </c>
      <c r="AY544" s="31">
        <f>AY184-AY543</f>
        <v>39875049.530000016</v>
      </c>
    </row>
    <row r="545" spans="2:51" ht="15" thickTop="1"/>
    <row r="546" spans="2:51" ht="18.5">
      <c r="B546" s="34" t="s">
        <v>1058</v>
      </c>
    </row>
    <row r="547" spans="2:51">
      <c r="B547" s="1"/>
    </row>
    <row r="548" spans="2:51">
      <c r="B548" s="40"/>
      <c r="AG548" s="49" t="s">
        <v>1066</v>
      </c>
      <c r="AH548" s="49"/>
      <c r="AI548" s="49"/>
      <c r="AJ548" s="49"/>
      <c r="AK548" s="49"/>
      <c r="AL548" s="49"/>
      <c r="AM548" s="49"/>
      <c r="AN548" s="49"/>
      <c r="AO548" s="49"/>
      <c r="AP548" s="49"/>
      <c r="AQ548" s="49"/>
      <c r="AR548" s="49"/>
      <c r="AS548" s="49"/>
      <c r="AT548" s="49"/>
      <c r="AU548" s="49"/>
    </row>
    <row r="549" spans="2:51" ht="8.25" customHeight="1">
      <c r="AG549" s="49"/>
      <c r="AH549" s="49"/>
      <c r="AI549" s="49"/>
      <c r="AJ549" s="49"/>
      <c r="AK549" s="49"/>
      <c r="AL549" s="49"/>
      <c r="AM549" s="49"/>
      <c r="AN549" s="49"/>
      <c r="AO549" s="49"/>
      <c r="AP549" s="49"/>
      <c r="AQ549" s="49"/>
      <c r="AR549" s="49"/>
      <c r="AS549" s="49"/>
      <c r="AT549" s="49"/>
      <c r="AU549" s="49"/>
    </row>
    <row r="550" spans="2:51">
      <c r="AG550" s="49"/>
      <c r="AH550" s="49"/>
      <c r="AI550" s="49"/>
      <c r="AJ550" s="49"/>
      <c r="AK550" s="49"/>
      <c r="AL550" s="49"/>
      <c r="AM550" s="49"/>
      <c r="AN550" s="49"/>
      <c r="AO550" s="49"/>
      <c r="AP550" s="49"/>
      <c r="AQ550" s="49"/>
      <c r="AR550" s="49"/>
      <c r="AS550" s="49"/>
      <c r="AT550" s="49"/>
      <c r="AU550" s="49"/>
    </row>
    <row r="551" spans="2:51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49"/>
      <c r="AH551" s="49"/>
      <c r="AI551" s="49"/>
      <c r="AJ551" s="49"/>
      <c r="AK551" s="49"/>
      <c r="AL551" s="49"/>
      <c r="AM551" s="49"/>
      <c r="AN551" s="49"/>
      <c r="AO551" s="49"/>
      <c r="AP551" s="49"/>
      <c r="AQ551" s="49"/>
      <c r="AR551" s="49"/>
      <c r="AS551" s="49"/>
      <c r="AT551" s="49"/>
      <c r="AU551" s="49"/>
      <c r="AV551" s="53" t="s">
        <v>1059</v>
      </c>
      <c r="AW551" s="53"/>
      <c r="AX551" s="53"/>
      <c r="AY551" s="53"/>
    </row>
    <row r="552" spans="2:51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4" t="s">
        <v>1062</v>
      </c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4" t="s">
        <v>1063</v>
      </c>
      <c r="AW552" s="54"/>
      <c r="AX552" s="54"/>
      <c r="AY552" s="54"/>
    </row>
    <row r="553" spans="2:51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5"/>
      <c r="AW553" s="55"/>
      <c r="AX553" s="55"/>
      <c r="AY553" s="55"/>
    </row>
    <row r="554" spans="2:51" ht="15.75" customHeight="1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7" t="s">
        <v>1064</v>
      </c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8" t="s">
        <v>1065</v>
      </c>
      <c r="AW554" s="48"/>
      <c r="AX554" s="48"/>
      <c r="AY554" s="48"/>
    </row>
    <row r="555" spans="2:51" ht="15" customHeight="1">
      <c r="D555" s="39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S555" s="39"/>
      <c r="AV555" s="48"/>
      <c r="AW555" s="48"/>
      <c r="AX555" s="48"/>
      <c r="AY555" s="48"/>
    </row>
    <row r="556" spans="2:51"/>
    <row r="561"/>
    <row r="562"/>
    <row r="563"/>
    <row r="564"/>
  </sheetData>
  <sheetProtection algorithmName="SHA-512" hashValue="4PSSobESMc7B277pby5zp2tIADgSjyJ2hK8l5fTiiRC3Upw+v9PSkNVzHXNW/YM8oy5DZDFWa7XhTB3QlYWqow==" saltValue="w39FRUBx2zxvUaBT5pmGKA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Alejandro López</cp:lastModifiedBy>
  <dcterms:created xsi:type="dcterms:W3CDTF">2021-12-07T19:32:18Z</dcterms:created>
  <dcterms:modified xsi:type="dcterms:W3CDTF">2022-10-11T16:30:55Z</dcterms:modified>
</cp:coreProperties>
</file>